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Y:\licitacoes\LICITAÇÕES 2017\PREGÃO ELETRONICO\FF\71.-17 - REPAROS GERAIS - SÃO SEBASTIÃO\"/>
    </mc:Choice>
  </mc:AlternateContent>
  <bookViews>
    <workbookView xWindow="0" yWindow="0" windowWidth="28800" windowHeight="11610"/>
  </bookViews>
  <sheets>
    <sheet name="Cronograma" sheetId="3" r:id="rId1"/>
    <sheet name="Serviços" sheetId="1" state="hidden" r:id="rId2"/>
  </sheets>
  <definedNames>
    <definedName name="_xlnm.Print_Area" localSheetId="0">Cronograma!$A$1:$K$11</definedName>
    <definedName name="_xlnm.Print_Area" localSheetId="1">Serviços!$A$1:$J$35</definedName>
    <definedName name="_xlnm.Print_Titles" localSheetId="0">Cronograma!$2:$2</definedName>
    <definedName name="_xlnm.Print_Titles" localSheetId="1">Serviços!$1:$1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3" l="1"/>
  <c r="B5" i="3"/>
  <c r="B4" i="3"/>
  <c r="B3" i="3"/>
  <c r="J19" i="1" l="1"/>
  <c r="J18" i="1"/>
  <c r="J28" i="1"/>
  <c r="J27" i="1"/>
  <c r="J26" i="1"/>
  <c r="J29" i="1"/>
  <c r="J25" i="1"/>
  <c r="J12" i="1"/>
  <c r="J24" i="1" l="1"/>
  <c r="J23" i="1"/>
  <c r="J16" i="1"/>
  <c r="J17" i="1"/>
  <c r="J3" i="1"/>
  <c r="J9" i="1"/>
  <c r="J4" i="1"/>
  <c r="J20" i="1" l="1"/>
  <c r="J30" i="1"/>
  <c r="J6" i="1"/>
  <c r="J13" i="1"/>
  <c r="I32" i="1" l="1"/>
  <c r="I33" i="1" s="1"/>
  <c r="M10" i="3" l="1"/>
  <c r="M9" i="3"/>
  <c r="I34" i="1"/>
  <c r="M11" i="3" l="1"/>
  <c r="K9" i="3" l="1"/>
</calcChain>
</file>

<file path=xl/sharedStrings.xml><?xml version="1.0" encoding="utf-8"?>
<sst xmlns="http://schemas.openxmlformats.org/spreadsheetml/2006/main" count="86" uniqueCount="70">
  <si>
    <t>Item</t>
  </si>
  <si>
    <t>Código CPOS</t>
  </si>
  <si>
    <t>Descrição</t>
  </si>
  <si>
    <t>PUMat</t>
  </si>
  <si>
    <t>PUMO</t>
  </si>
  <si>
    <t>Total</t>
  </si>
  <si>
    <t>1.1</t>
  </si>
  <si>
    <t>1.2</t>
  </si>
  <si>
    <t>1.3</t>
  </si>
  <si>
    <t>2.1</t>
  </si>
  <si>
    <t>2.2</t>
  </si>
  <si>
    <t>Total + BDI</t>
  </si>
  <si>
    <t>PServ</t>
  </si>
  <si>
    <t>01</t>
  </si>
  <si>
    <t>02</t>
  </si>
  <si>
    <t>%</t>
  </si>
  <si>
    <t>2.3</t>
  </si>
  <si>
    <t>2.4</t>
  </si>
  <si>
    <t>un</t>
  </si>
  <si>
    <t>m²</t>
  </si>
  <si>
    <t>Sub-Total</t>
  </si>
  <si>
    <t>Meses</t>
  </si>
  <si>
    <t>Serviços Preliminares</t>
  </si>
  <si>
    <t>m³</t>
  </si>
  <si>
    <t>05.07.040</t>
  </si>
  <si>
    <t>Remoção de entulho separado de obra com caçamba metálica - terra, alvenaria, concreto, argamassa, madeira, papel, plástico ou metal</t>
  </si>
  <si>
    <t>3.1</t>
  </si>
  <si>
    <t>3.2</t>
  </si>
  <si>
    <t>3.3</t>
  </si>
  <si>
    <t>3.4</t>
  </si>
  <si>
    <t>4.1</t>
  </si>
  <si>
    <t>4.2</t>
  </si>
  <si>
    <t>4.3</t>
  </si>
  <si>
    <t>um</t>
  </si>
  <si>
    <t>quant</t>
  </si>
  <si>
    <t>m</t>
  </si>
  <si>
    <t>Retirada de telhamento em barro</t>
  </si>
  <si>
    <t>Retirada de Telhado e Demolição</t>
  </si>
  <si>
    <t>04.20.040</t>
  </si>
  <si>
    <t>Remoção de lâmpada</t>
  </si>
  <si>
    <t>16.13.070</t>
  </si>
  <si>
    <t>16.12.200</t>
  </si>
  <si>
    <t>Telhamento em chapa de aço pré-pintada em branco com epóxi e poliéster, tipo sanduiche, espessura de 0,50 mm, com poliuretano</t>
  </si>
  <si>
    <t>Cumeeira em chapa de aço pré-pintada em branco com epóxi e poliéster, perfil trapezoidal, com espessura de 0,50 mm</t>
  </si>
  <si>
    <t>Instalações Elétricas</t>
  </si>
  <si>
    <t>41.02.550</t>
  </si>
  <si>
    <t>41.07.430</t>
  </si>
  <si>
    <t>4.4</t>
  </si>
  <si>
    <t>4.5</t>
  </si>
  <si>
    <t>37.17.110</t>
  </si>
  <si>
    <t>Dispositivo diferencial residual de 100 A x 30 mA - 4 pólos</t>
  </si>
  <si>
    <t>Lâmpada led compacta  "3U" ou bulbo, base E27 de 10 W, 110-240 V, 5.500K, mín. 960 lm</t>
  </si>
  <si>
    <t>Lâmpada led tubular T8 com base G13, mín. 1600lm, 18 W, 100-240V, 5.500K</t>
  </si>
  <si>
    <t>Instalação Telhado e Reparo Alvenaria</t>
  </si>
  <si>
    <t>38.01.020</t>
  </si>
  <si>
    <t>40.06.500</t>
  </si>
  <si>
    <t>cj</t>
  </si>
  <si>
    <t>40.04.460</t>
  </si>
  <si>
    <t>Tomada 2P+T de 20 A - 250 V, completa</t>
  </si>
  <si>
    <t>39.02.160</t>
  </si>
  <si>
    <t>Cabo de cobre de 2,5 mm², isolamento 750 V - isolação em PVC 70°C</t>
  </si>
  <si>
    <t>4.6</t>
  </si>
  <si>
    <t>4.7</t>
  </si>
  <si>
    <t>17.02.040</t>
  </si>
  <si>
    <t>Chapisco com bianco</t>
  </si>
  <si>
    <t>33.03.220</t>
  </si>
  <si>
    <t>Tinta látex em alvenaria, duas demãos</t>
  </si>
  <si>
    <t>BDI (25,9%)</t>
  </si>
  <si>
    <t>Eletroduto de PVC rígido roscável de 1/2´ - com acessórios, branco</t>
  </si>
  <si>
    <t>Condulete em PVC de 3/4´ - com tampa, branco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</si>
</sst>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 * #,##0.00_)\ _R_$_ ;_ * \(#,##0.00\)\ _R_$_ ;_ * &quot;-&quot;??_)\ _R_$_ ;_ @_ "/>
    <numFmt numFmtId="165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Ecofont Vera Sans"/>
      <family val="2"/>
    </font>
    <font>
      <sz val="11"/>
      <color theme="1"/>
      <name val="Calibri"/>
      <family val="2"/>
      <scheme val="minor"/>
    </font>
    <font>
      <sz val="11"/>
      <color theme="1"/>
      <name val="Ecofont Vera Sans"/>
      <family val="2"/>
    </font>
    <font>
      <sz val="10"/>
      <name val="Arial"/>
      <family val="2"/>
    </font>
    <font>
      <b/>
      <sz val="11"/>
      <name val="Ecofont Vera Sans"/>
      <family val="2"/>
    </font>
    <font>
      <sz val="11"/>
      <name val="Ecofont Vera Sans"/>
      <family val="2"/>
    </font>
    <font>
      <sz val="11"/>
      <color rgb="FF000000"/>
      <name val="Ecofont Vera Sans"/>
      <family val="2"/>
    </font>
    <font>
      <b/>
      <sz val="11"/>
      <color theme="1"/>
      <name val="Ecofont Vera Sans"/>
      <family val="2"/>
    </font>
    <font>
      <b/>
      <sz val="9"/>
      <name val="Ecofont Vera Sans"/>
      <family val="2"/>
    </font>
    <font>
      <sz val="11"/>
      <color indexed="8"/>
      <name val="Ecofont Vera Sans"/>
      <family val="2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indexed="64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indexed="64"/>
      </right>
      <top/>
      <bottom style="hair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</cellStyleXfs>
  <cellXfs count="146">
    <xf numFmtId="0" fontId="0" fillId="0" borderId="0" xfId="0"/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horizontal="right" vertical="center"/>
    </xf>
    <xf numFmtId="0" fontId="6" fillId="0" borderId="0" xfId="0" applyFont="1" applyFill="1" applyAlignment="1">
      <alignment vertical="center" wrapText="1"/>
    </xf>
    <xf numFmtId="4" fontId="6" fillId="0" borderId="0" xfId="1" applyNumberFormat="1" applyFont="1" applyFill="1" applyBorder="1" applyAlignment="1">
      <alignment horizontal="right" vertical="center" wrapText="1"/>
    </xf>
    <xf numFmtId="4" fontId="7" fillId="0" borderId="0" xfId="1" applyNumberFormat="1" applyFont="1" applyBorder="1" applyAlignment="1">
      <alignment horizontal="right" vertical="center" wrapText="1"/>
    </xf>
    <xf numFmtId="4" fontId="6" fillId="0" borderId="0" xfId="5" applyNumberFormat="1" applyFont="1" applyFill="1" applyBorder="1" applyAlignment="1">
      <alignment horizontal="center" vertical="center" wrapText="1"/>
    </xf>
    <xf numFmtId="0" fontId="6" fillId="0" borderId="0" xfId="3" applyNumberFormat="1" applyFont="1" applyFill="1" applyBorder="1" applyAlignment="1">
      <alignment horizontal="center" vertical="center" wrapText="1"/>
    </xf>
    <xf numFmtId="0" fontId="6" fillId="0" borderId="0" xfId="5" applyNumberFormat="1" applyFont="1" applyFill="1" applyBorder="1" applyAlignment="1">
      <alignment vertical="center" wrapText="1"/>
    </xf>
    <xf numFmtId="0" fontId="3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43" fontId="3" fillId="0" borderId="0" xfId="1" applyFont="1" applyAlignment="1">
      <alignment vertical="center"/>
    </xf>
    <xf numFmtId="43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vertical="center"/>
    </xf>
    <xf numFmtId="0" fontId="8" fillId="3" borderId="5" xfId="0" applyFont="1" applyFill="1" applyBorder="1" applyAlignment="1">
      <alignment vertical="center"/>
    </xf>
    <xf numFmtId="0" fontId="1" fillId="3" borderId="9" xfId="0" applyFont="1" applyFill="1" applyBorder="1" applyAlignment="1">
      <alignment horizontal="center" vertical="center"/>
    </xf>
    <xf numFmtId="0" fontId="1" fillId="0" borderId="9" xfId="0" applyFont="1" applyBorder="1" applyAlignment="1">
      <alignment vertical="center" wrapText="1"/>
    </xf>
    <xf numFmtId="0" fontId="1" fillId="0" borderId="26" xfId="0" applyFont="1" applyBorder="1" applyAlignment="1">
      <alignment horizontal="center" vertical="center"/>
    </xf>
    <xf numFmtId="10" fontId="6" fillId="0" borderId="0" xfId="2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vertical="center" wrapText="1"/>
    </xf>
    <xf numFmtId="0" fontId="1" fillId="0" borderId="29" xfId="0" applyFont="1" applyBorder="1" applyAlignment="1">
      <alignment horizontal="center" vertical="center"/>
    </xf>
    <xf numFmtId="0" fontId="1" fillId="0" borderId="29" xfId="0" applyFont="1" applyBorder="1" applyAlignment="1">
      <alignment vertical="center"/>
    </xf>
    <xf numFmtId="0" fontId="1" fillId="4" borderId="30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4" fontId="1" fillId="4" borderId="31" xfId="0" applyNumberFormat="1" applyFont="1" applyFill="1" applyBorder="1" applyAlignment="1">
      <alignment vertical="center" wrapText="1"/>
    </xf>
    <xf numFmtId="4" fontId="1" fillId="4" borderId="32" xfId="0" applyNumberFormat="1" applyFont="1" applyFill="1" applyBorder="1" applyAlignment="1">
      <alignment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6" xfId="0" applyFont="1" applyBorder="1" applyAlignment="1">
      <alignment vertical="center" wrapText="1"/>
    </xf>
    <xf numFmtId="0" fontId="1" fillId="4" borderId="18" xfId="0" applyFont="1" applyFill="1" applyBorder="1" applyAlignment="1">
      <alignment horizontal="center" vertical="center" wrapText="1"/>
    </xf>
    <xf numFmtId="4" fontId="1" fillId="4" borderId="16" xfId="0" applyNumberFormat="1" applyFont="1" applyFill="1" applyBorder="1" applyAlignment="1">
      <alignment vertical="center" wrapText="1"/>
    </xf>
    <xf numFmtId="0" fontId="1" fillId="4" borderId="11" xfId="0" applyFont="1" applyFill="1" applyBorder="1" applyAlignment="1">
      <alignment horizontal="center" vertical="center"/>
    </xf>
    <xf numFmtId="4" fontId="1" fillId="4" borderId="11" xfId="0" applyNumberFormat="1" applyFont="1" applyFill="1" applyBorder="1" applyAlignment="1">
      <alignment vertical="center" wrapText="1"/>
    </xf>
    <xf numFmtId="43" fontId="1" fillId="0" borderId="29" xfId="1" applyFont="1" applyBorder="1" applyAlignment="1">
      <alignment horizontal="center" vertical="center"/>
    </xf>
    <xf numFmtId="4" fontId="1" fillId="3" borderId="9" xfId="1" applyNumberFormat="1" applyFont="1" applyFill="1" applyBorder="1" applyAlignment="1">
      <alignment vertical="center"/>
    </xf>
    <xf numFmtId="4" fontId="1" fillId="3" borderId="4" xfId="1" applyNumberFormat="1" applyFont="1" applyFill="1" applyBorder="1" applyAlignment="1">
      <alignment vertical="center"/>
    </xf>
    <xf numFmtId="4" fontId="8" fillId="4" borderId="6" xfId="1" applyNumberFormat="1" applyFont="1" applyFill="1" applyBorder="1" applyAlignment="1">
      <alignment vertical="center"/>
    </xf>
    <xf numFmtId="4" fontId="1" fillId="0" borderId="9" xfId="1" applyNumberFormat="1" applyFont="1" applyBorder="1" applyAlignment="1">
      <alignment vertical="center" wrapText="1"/>
    </xf>
    <xf numFmtId="4" fontId="1" fillId="0" borderId="4" xfId="1" applyNumberFormat="1" applyFont="1" applyBorder="1" applyAlignment="1">
      <alignment vertical="center"/>
    </xf>
    <xf numFmtId="4" fontId="1" fillId="0" borderId="6" xfId="1" applyNumberFormat="1" applyFont="1" applyFill="1" applyBorder="1" applyAlignment="1">
      <alignment vertical="center"/>
    </xf>
    <xf numFmtId="4" fontId="10" fillId="0" borderId="3" xfId="0" applyNumberFormat="1" applyFont="1" applyFill="1" applyBorder="1" applyAlignment="1">
      <alignment vertical="center"/>
    </xf>
    <xf numFmtId="4" fontId="8" fillId="4" borderId="13" xfId="1" applyNumberFormat="1" applyFont="1" applyFill="1" applyBorder="1" applyAlignment="1">
      <alignment vertical="center"/>
    </xf>
    <xf numFmtId="4" fontId="1" fillId="0" borderId="29" xfId="1" applyNumberFormat="1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33" xfId="0" applyFont="1" applyBorder="1" applyAlignment="1">
      <alignment horizontal="left" vertical="center" wrapText="1"/>
    </xf>
    <xf numFmtId="0" fontId="10" fillId="0" borderId="33" xfId="0" applyFont="1" applyBorder="1" applyAlignment="1">
      <alignment horizontal="center" vertical="center"/>
    </xf>
    <xf numFmtId="4" fontId="10" fillId="0" borderId="33" xfId="1" applyNumberFormat="1" applyFont="1" applyBorder="1" applyAlignment="1">
      <alignment vertical="center"/>
    </xf>
    <xf numFmtId="4" fontId="1" fillId="4" borderId="9" xfId="1" applyNumberFormat="1" applyFont="1" applyFill="1" applyBorder="1" applyAlignment="1">
      <alignment vertical="center"/>
    </xf>
    <xf numFmtId="4" fontId="1" fillId="0" borderId="9" xfId="1" applyNumberFormat="1" applyFont="1" applyBorder="1" applyAlignment="1">
      <alignment vertical="center"/>
    </xf>
    <xf numFmtId="4" fontId="1" fillId="0" borderId="33" xfId="1" applyNumberFormat="1" applyFont="1" applyFill="1" applyBorder="1" applyAlignment="1">
      <alignment vertical="center"/>
    </xf>
    <xf numFmtId="4" fontId="1" fillId="4" borderId="11" xfId="1" applyNumberFormat="1" applyFont="1" applyFill="1" applyBorder="1" applyAlignment="1">
      <alignment vertical="center"/>
    </xf>
    <xf numFmtId="4" fontId="1" fillId="0" borderId="34" xfId="1" applyNumberFormat="1" applyFont="1" applyFill="1" applyBorder="1" applyAlignment="1">
      <alignment vertical="center"/>
    </xf>
    <xf numFmtId="4" fontId="1" fillId="0" borderId="35" xfId="1" applyNumberFormat="1" applyFont="1" applyFill="1" applyBorder="1" applyAlignment="1">
      <alignment vertical="center"/>
    </xf>
    <xf numFmtId="0" fontId="8" fillId="3" borderId="24" xfId="0" applyFont="1" applyFill="1" applyBorder="1" applyAlignment="1">
      <alignment horizontal="center" vertical="center"/>
    </xf>
    <xf numFmtId="0" fontId="8" fillId="3" borderId="36" xfId="0" applyFont="1" applyFill="1" applyBorder="1" applyAlignment="1">
      <alignment vertical="center"/>
    </xf>
    <xf numFmtId="0" fontId="8" fillId="3" borderId="27" xfId="0" applyFont="1" applyFill="1" applyBorder="1" applyAlignment="1">
      <alignment vertical="center"/>
    </xf>
    <xf numFmtId="0" fontId="1" fillId="3" borderId="38" xfId="0" applyFont="1" applyFill="1" applyBorder="1" applyAlignment="1">
      <alignment horizontal="center" vertical="center"/>
    </xf>
    <xf numFmtId="4" fontId="1" fillId="3" borderId="38" xfId="1" applyNumberFormat="1" applyFont="1" applyFill="1" applyBorder="1" applyAlignment="1">
      <alignment vertical="center"/>
    </xf>
    <xf numFmtId="4" fontId="1" fillId="3" borderId="39" xfId="1" applyNumberFormat="1" applyFont="1" applyFill="1" applyBorder="1" applyAlignment="1">
      <alignment vertical="center"/>
    </xf>
    <xf numFmtId="0" fontId="1" fillId="0" borderId="40" xfId="0" applyFont="1" applyFill="1" applyBorder="1" applyAlignment="1">
      <alignment horizontal="center" vertical="center"/>
    </xf>
    <xf numFmtId="0" fontId="10" fillId="0" borderId="41" xfId="0" applyFont="1" applyBorder="1" applyAlignment="1">
      <alignment vertical="center"/>
    </xf>
    <xf numFmtId="0" fontId="10" fillId="0" borderId="41" xfId="0" applyFont="1" applyBorder="1" applyAlignment="1">
      <alignment horizontal="left" vertical="center" wrapText="1"/>
    </xf>
    <xf numFmtId="0" fontId="10" fillId="0" borderId="41" xfId="0" applyFont="1" applyBorder="1" applyAlignment="1">
      <alignment horizontal="center" vertical="center"/>
    </xf>
    <xf numFmtId="4" fontId="1" fillId="0" borderId="41" xfId="1" applyNumberFormat="1" applyFont="1" applyFill="1" applyBorder="1" applyAlignment="1">
      <alignment vertical="center"/>
    </xf>
    <xf numFmtId="4" fontId="10" fillId="0" borderId="41" xfId="1" applyNumberFormat="1" applyFont="1" applyBorder="1" applyAlignment="1">
      <alignment vertical="center"/>
    </xf>
    <xf numFmtId="4" fontId="1" fillId="0" borderId="25" xfId="1" applyNumberFormat="1" applyFont="1" applyFill="1" applyBorder="1" applyAlignment="1">
      <alignment vertical="center"/>
    </xf>
    <xf numFmtId="0" fontId="1" fillId="0" borderId="37" xfId="0" applyFont="1" applyBorder="1" applyAlignment="1">
      <alignment vertical="center"/>
    </xf>
    <xf numFmtId="0" fontId="1" fillId="0" borderId="37" xfId="0" applyFont="1" applyFill="1" applyBorder="1" applyAlignment="1">
      <alignment horizontal="center" vertical="center"/>
    </xf>
    <xf numFmtId="0" fontId="10" fillId="0" borderId="37" xfId="0" applyFont="1" applyBorder="1" applyAlignment="1">
      <alignment vertical="center"/>
    </xf>
    <xf numFmtId="0" fontId="10" fillId="0" borderId="37" xfId="0" applyFont="1" applyBorder="1" applyAlignment="1">
      <alignment horizontal="left" vertical="center" wrapText="1"/>
    </xf>
    <xf numFmtId="4" fontId="1" fillId="0" borderId="37" xfId="1" applyNumberFormat="1" applyFont="1" applyFill="1" applyBorder="1" applyAlignment="1">
      <alignment vertical="center"/>
    </xf>
    <xf numFmtId="4" fontId="10" fillId="0" borderId="37" xfId="1" applyNumberFormat="1" applyFont="1" applyBorder="1" applyAlignment="1">
      <alignment vertical="center"/>
    </xf>
    <xf numFmtId="0" fontId="6" fillId="0" borderId="42" xfId="3" applyNumberFormat="1" applyFont="1" applyFill="1" applyBorder="1" applyAlignment="1">
      <alignment horizontal="center" vertical="center" wrapText="1"/>
    </xf>
    <xf numFmtId="0" fontId="6" fillId="0" borderId="43" xfId="5" applyNumberFormat="1" applyFont="1" applyFill="1" applyBorder="1" applyAlignment="1">
      <alignment vertical="center" wrapText="1"/>
    </xf>
    <xf numFmtId="4" fontId="6" fillId="0" borderId="43" xfId="5" applyNumberFormat="1" applyFont="1" applyFill="1" applyBorder="1" applyAlignment="1">
      <alignment horizontal="center" vertical="center" wrapText="1"/>
    </xf>
    <xf numFmtId="4" fontId="6" fillId="0" borderId="43" xfId="1" applyNumberFormat="1" applyFont="1" applyFill="1" applyBorder="1" applyAlignment="1">
      <alignment horizontal="right" vertical="center" wrapText="1"/>
    </xf>
    <xf numFmtId="4" fontId="7" fillId="0" borderId="43" xfId="1" applyNumberFormat="1" applyFont="1" applyBorder="1" applyAlignment="1">
      <alignment horizontal="right" vertical="center" wrapText="1"/>
    </xf>
    <xf numFmtId="10" fontId="6" fillId="0" borderId="44" xfId="2" applyNumberFormat="1" applyFont="1" applyFill="1" applyBorder="1" applyAlignment="1">
      <alignment horizontal="right" vertical="center" wrapText="1"/>
    </xf>
    <xf numFmtId="0" fontId="1" fillId="0" borderId="45" xfId="0" applyFont="1" applyBorder="1" applyAlignment="1">
      <alignment horizontal="center" vertical="center"/>
    </xf>
    <xf numFmtId="0" fontId="1" fillId="0" borderId="31" xfId="0" applyFont="1" applyBorder="1" applyAlignment="1">
      <alignment vertical="center" wrapText="1"/>
    </xf>
    <xf numFmtId="0" fontId="1" fillId="0" borderId="31" xfId="0" applyFont="1" applyBorder="1" applyAlignment="1">
      <alignment vertical="center"/>
    </xf>
    <xf numFmtId="0" fontId="1" fillId="0" borderId="31" xfId="0" applyFont="1" applyBorder="1" applyAlignment="1">
      <alignment horizontal="center" vertical="center"/>
    </xf>
    <xf numFmtId="4" fontId="1" fillId="0" borderId="31" xfId="1" applyNumberFormat="1" applyFont="1" applyBorder="1" applyAlignment="1">
      <alignment vertical="center"/>
    </xf>
    <xf numFmtId="4" fontId="1" fillId="0" borderId="31" xfId="1" applyNumberFormat="1" applyFont="1" applyBorder="1" applyAlignment="1">
      <alignment vertical="center" wrapText="1"/>
    </xf>
    <xf numFmtId="4" fontId="1" fillId="0" borderId="46" xfId="1" applyNumberFormat="1" applyFont="1" applyBorder="1" applyAlignment="1">
      <alignment vertical="center"/>
    </xf>
    <xf numFmtId="4" fontId="5" fillId="2" borderId="37" xfId="3" applyNumberFormat="1" applyFont="1" applyFill="1" applyBorder="1" applyAlignment="1">
      <alignment horizontal="center" vertical="center" wrapText="1"/>
    </xf>
    <xf numFmtId="4" fontId="5" fillId="2" borderId="37" xfId="4" applyNumberFormat="1" applyFont="1" applyFill="1" applyBorder="1" applyAlignment="1">
      <alignment horizontal="center" vertical="center" wrapText="1"/>
    </xf>
    <xf numFmtId="0" fontId="6" fillId="0" borderId="37" xfId="3" applyNumberFormat="1" applyFont="1" applyFill="1" applyBorder="1" applyAlignment="1">
      <alignment horizontal="center" vertical="center" wrapText="1"/>
    </xf>
    <xf numFmtId="0" fontId="5" fillId="0" borderId="37" xfId="3" applyNumberFormat="1" applyFont="1" applyFill="1" applyBorder="1" applyAlignment="1">
      <alignment horizontal="left" vertical="center" wrapText="1"/>
    </xf>
    <xf numFmtId="4" fontId="6" fillId="0" borderId="37" xfId="1" applyNumberFormat="1" applyFont="1" applyFill="1" applyBorder="1" applyAlignment="1">
      <alignment horizontal="right" vertical="center" wrapText="1"/>
    </xf>
    <xf numFmtId="165" fontId="6" fillId="0" borderId="37" xfId="2" applyNumberFormat="1" applyFont="1" applyFill="1" applyBorder="1" applyAlignment="1">
      <alignment horizontal="right" vertical="center" wrapText="1"/>
    </xf>
    <xf numFmtId="0" fontId="6" fillId="0" borderId="37" xfId="0" applyNumberFormat="1" applyFont="1" applyFill="1" applyBorder="1" applyAlignment="1">
      <alignment horizontal="center" vertical="center" wrapText="1"/>
    </xf>
    <xf numFmtId="0" fontId="5" fillId="0" borderId="37" xfId="0" applyNumberFormat="1" applyFont="1" applyBorder="1" applyAlignment="1">
      <alignment vertical="center" wrapText="1"/>
    </xf>
    <xf numFmtId="4" fontId="6" fillId="0" borderId="37" xfId="1" applyNumberFormat="1" applyFont="1" applyFill="1" applyBorder="1" applyAlignment="1">
      <alignment horizontal="center" vertical="center" wrapText="1"/>
    </xf>
    <xf numFmtId="4" fontId="6" fillId="0" borderId="37" xfId="1" applyNumberFormat="1" applyFont="1" applyFill="1" applyBorder="1" applyAlignment="1">
      <alignment vertical="center" wrapText="1"/>
    </xf>
    <xf numFmtId="165" fontId="6" fillId="0" borderId="37" xfId="2" applyNumberFormat="1" applyFont="1" applyBorder="1" applyAlignment="1">
      <alignment horizontal="right" vertical="center" wrapText="1"/>
    </xf>
    <xf numFmtId="0" fontId="3" fillId="0" borderId="37" xfId="0" applyFont="1" applyBorder="1" applyAlignment="1">
      <alignment vertical="center"/>
    </xf>
    <xf numFmtId="0" fontId="5" fillId="2" borderId="37" xfId="3" applyFont="1" applyFill="1" applyBorder="1" applyAlignment="1">
      <alignment horizontal="center" vertical="center" wrapText="1"/>
    </xf>
    <xf numFmtId="43" fontId="5" fillId="2" borderId="37" xfId="1" applyFont="1" applyFill="1" applyBorder="1" applyAlignment="1">
      <alignment horizontal="center" vertical="center" wrapText="1"/>
    </xf>
    <xf numFmtId="0" fontId="8" fillId="3" borderId="37" xfId="0" applyFont="1" applyFill="1" applyBorder="1" applyAlignment="1">
      <alignment horizontal="center" vertical="center"/>
    </xf>
    <xf numFmtId="0" fontId="8" fillId="3" borderId="37" xfId="0" applyFont="1" applyFill="1" applyBorder="1" applyAlignment="1">
      <alignment vertical="center"/>
    </xf>
    <xf numFmtId="0" fontId="1" fillId="3" borderId="37" xfId="0" applyFont="1" applyFill="1" applyBorder="1" applyAlignment="1">
      <alignment horizontal="center" vertical="center"/>
    </xf>
    <xf numFmtId="4" fontId="1" fillId="3" borderId="37" xfId="1" applyNumberFormat="1" applyFont="1" applyFill="1" applyBorder="1" applyAlignment="1">
      <alignment horizontal="center" vertical="center"/>
    </xf>
    <xf numFmtId="4" fontId="1" fillId="3" borderId="37" xfId="1" applyNumberFormat="1" applyFont="1" applyFill="1" applyBorder="1" applyAlignment="1">
      <alignment vertical="center"/>
    </xf>
    <xf numFmtId="0" fontId="1" fillId="0" borderId="37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4" fontId="1" fillId="0" borderId="37" xfId="1" applyNumberFormat="1" applyFont="1" applyBorder="1" applyAlignment="1">
      <alignment vertical="center"/>
    </xf>
    <xf numFmtId="0" fontId="1" fillId="0" borderId="37" xfId="0" applyFont="1" applyBorder="1" applyAlignment="1">
      <alignment vertical="center" wrapText="1"/>
    </xf>
    <xf numFmtId="0" fontId="1" fillId="4" borderId="37" xfId="0" applyFont="1" applyFill="1" applyBorder="1" applyAlignment="1">
      <alignment horizontal="center" vertical="center" wrapText="1"/>
    </xf>
    <xf numFmtId="0" fontId="1" fillId="4" borderId="37" xfId="0" applyFont="1" applyFill="1" applyBorder="1" applyAlignment="1">
      <alignment horizontal="center" vertical="center"/>
    </xf>
    <xf numFmtId="4" fontId="1" fillId="4" borderId="37" xfId="1" applyNumberFormat="1" applyFont="1" applyFill="1" applyBorder="1" applyAlignment="1">
      <alignment vertical="center"/>
    </xf>
    <xf numFmtId="4" fontId="1" fillId="4" borderId="37" xfId="0" applyNumberFormat="1" applyFont="1" applyFill="1" applyBorder="1" applyAlignment="1">
      <alignment vertical="center" wrapText="1"/>
    </xf>
    <xf numFmtId="4" fontId="8" fillId="4" borderId="37" xfId="1" applyNumberFormat="1" applyFont="1" applyFill="1" applyBorder="1" applyAlignment="1">
      <alignment vertical="center"/>
    </xf>
    <xf numFmtId="4" fontId="5" fillId="0" borderId="22" xfId="4" applyNumberFormat="1" applyFont="1" applyFill="1" applyBorder="1" applyAlignment="1">
      <alignment horizontal="right" vertical="center" wrapText="1"/>
    </xf>
    <xf numFmtId="4" fontId="5" fillId="0" borderId="28" xfId="4" applyNumberFormat="1" applyFont="1" applyFill="1" applyBorder="1" applyAlignment="1">
      <alignment horizontal="right" vertical="center" wrapText="1"/>
    </xf>
    <xf numFmtId="4" fontId="5" fillId="2" borderId="37" xfId="3" applyNumberFormat="1" applyFont="1" applyFill="1" applyBorder="1" applyAlignment="1">
      <alignment horizontal="center" vertical="center" wrapText="1"/>
    </xf>
    <xf numFmtId="0" fontId="5" fillId="2" borderId="37" xfId="3" applyNumberFormat="1" applyFont="1" applyFill="1" applyBorder="1" applyAlignment="1">
      <alignment horizontal="center" vertical="center" wrapText="1"/>
    </xf>
    <xf numFmtId="9" fontId="9" fillId="2" borderId="19" xfId="2" applyNumberFormat="1" applyFont="1" applyFill="1" applyBorder="1" applyAlignment="1">
      <alignment horizontal="center" vertical="center" wrapText="1"/>
    </xf>
    <xf numFmtId="9" fontId="9" fillId="2" borderId="20" xfId="2" applyNumberFormat="1" applyFont="1" applyFill="1" applyBorder="1" applyAlignment="1">
      <alignment horizontal="center" vertical="center" wrapText="1"/>
    </xf>
    <xf numFmtId="9" fontId="9" fillId="2" borderId="21" xfId="2" applyNumberFormat="1" applyFont="1" applyFill="1" applyBorder="1" applyAlignment="1">
      <alignment horizontal="center" vertical="center" wrapText="1"/>
    </xf>
    <xf numFmtId="49" fontId="5" fillId="2" borderId="37" xfId="3" applyNumberFormat="1" applyFont="1" applyFill="1" applyBorder="1" applyAlignment="1">
      <alignment horizontal="center" vertical="center" wrapText="1"/>
    </xf>
    <xf numFmtId="49" fontId="5" fillId="2" borderId="37" xfId="4" applyNumberFormat="1" applyFont="1" applyFill="1" applyBorder="1" applyAlignment="1">
      <alignment horizontal="center" vertical="center" wrapText="1"/>
    </xf>
    <xf numFmtId="4" fontId="6" fillId="5" borderId="37" xfId="3" applyNumberFormat="1" applyFont="1" applyFill="1" applyBorder="1" applyAlignment="1">
      <alignment horizontal="center" vertical="center" wrapText="1"/>
    </xf>
    <xf numFmtId="0" fontId="6" fillId="5" borderId="37" xfId="3" applyFont="1" applyFill="1" applyBorder="1" applyAlignment="1">
      <alignment horizontal="center" vertical="center" wrapText="1"/>
    </xf>
    <xf numFmtId="4" fontId="6" fillId="5" borderId="37" xfId="1" applyNumberFormat="1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4" fontId="8" fillId="2" borderId="18" xfId="1" applyNumberFormat="1" applyFont="1" applyFill="1" applyBorder="1" applyAlignment="1">
      <alignment vertical="center"/>
    </xf>
    <xf numFmtId="4" fontId="8" fillId="2" borderId="12" xfId="1" applyNumberFormat="1" applyFont="1" applyFill="1" applyBorder="1" applyAlignment="1">
      <alignment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4" fontId="8" fillId="2" borderId="17" xfId="1" applyNumberFormat="1" applyFont="1" applyFill="1" applyBorder="1" applyAlignment="1">
      <alignment vertical="center"/>
    </xf>
    <xf numFmtId="4" fontId="8" fillId="2" borderId="23" xfId="1" applyNumberFormat="1" applyFont="1" applyFill="1" applyBorder="1" applyAlignment="1">
      <alignment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4" fontId="8" fillId="2" borderId="5" xfId="1" applyNumberFormat="1" applyFont="1" applyFill="1" applyBorder="1" applyAlignment="1">
      <alignment vertical="center"/>
    </xf>
    <xf numFmtId="4" fontId="8" fillId="2" borderId="4" xfId="1" applyNumberFormat="1" applyFont="1" applyFill="1" applyBorder="1" applyAlignment="1">
      <alignment vertical="center"/>
    </xf>
  </cellXfs>
  <cellStyles count="6">
    <cellStyle name="Normal" xfId="0" builtinId="0"/>
    <cellStyle name="Normal 2" xfId="5"/>
    <cellStyle name="Normal 5" xfId="3"/>
    <cellStyle name="Porcentagem" xfId="2" builtinId="5"/>
    <cellStyle name="Separador de milhares 3" xfId="4"/>
    <cellStyle name="Vírgula" xfId="1" builtinId="3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showGridLines="0" tabSelected="1" showRuler="0" view="pageBreakPreview" zoomScale="115" zoomScaleNormal="100" zoomScaleSheetLayoutView="115" zoomScalePageLayoutView="55" workbookViewId="0">
      <selection activeCell="H15" sqref="H15"/>
    </sheetView>
  </sheetViews>
  <sheetFormatPr defaultColWidth="0.7109375" defaultRowHeight="15" x14ac:dyDescent="0.25"/>
  <cols>
    <col min="1" max="1" width="8.7109375" style="9" customWidth="1"/>
    <col min="2" max="2" width="48.42578125" style="9" customWidth="1"/>
    <col min="3" max="3" width="10.7109375" style="1" customWidth="1"/>
    <col min="4" max="10" width="10.7109375" style="2" customWidth="1"/>
    <col min="11" max="11" width="11.140625" style="2" customWidth="1"/>
    <col min="12" max="12" width="4.42578125" style="1" customWidth="1"/>
    <col min="13" max="13" width="24.140625" style="1" customWidth="1"/>
    <col min="14" max="14" width="0.7109375" style="1"/>
    <col min="15" max="15" width="26.85546875" style="1" customWidth="1"/>
    <col min="16" max="16384" width="0.7109375" style="1"/>
  </cols>
  <sheetData>
    <row r="1" spans="1:15" x14ac:dyDescent="0.25">
      <c r="A1" s="121" t="s">
        <v>0</v>
      </c>
      <c r="B1" s="121" t="s">
        <v>2</v>
      </c>
      <c r="C1" s="120" t="s">
        <v>21</v>
      </c>
      <c r="D1" s="120"/>
      <c r="E1" s="120"/>
      <c r="F1" s="120"/>
      <c r="G1" s="120"/>
      <c r="H1" s="120"/>
      <c r="I1" s="120"/>
      <c r="J1" s="120"/>
      <c r="K1" s="90"/>
    </row>
    <row r="2" spans="1:15" x14ac:dyDescent="0.25">
      <c r="A2" s="121"/>
      <c r="B2" s="121"/>
      <c r="C2" s="125" t="s">
        <v>13</v>
      </c>
      <c r="D2" s="125"/>
      <c r="E2" s="125"/>
      <c r="F2" s="125"/>
      <c r="G2" s="126" t="s">
        <v>14</v>
      </c>
      <c r="H2" s="126"/>
      <c r="I2" s="126"/>
      <c r="J2" s="126"/>
      <c r="K2" s="91" t="s">
        <v>15</v>
      </c>
    </row>
    <row r="3" spans="1:15" x14ac:dyDescent="0.25">
      <c r="A3" s="92">
        <v>1</v>
      </c>
      <c r="B3" s="93" t="str">
        <f>Serviços!D2</f>
        <v>Serviços Preliminares</v>
      </c>
      <c r="C3" s="127"/>
      <c r="D3" s="128"/>
      <c r="E3" s="128"/>
      <c r="F3" s="94"/>
      <c r="G3" s="94"/>
      <c r="H3" s="94"/>
      <c r="I3" s="94"/>
      <c r="J3" s="94"/>
      <c r="K3" s="95">
        <v>2.5999999999999999E-2</v>
      </c>
    </row>
    <row r="4" spans="1:15" s="3" customFormat="1" x14ac:dyDescent="0.25">
      <c r="A4" s="96">
        <v>2</v>
      </c>
      <c r="B4" s="97" t="str">
        <f>Serviços!D8</f>
        <v>Retirada de Telhado e Demolição</v>
      </c>
      <c r="C4" s="129"/>
      <c r="D4" s="129"/>
      <c r="E4" s="129"/>
      <c r="F4" s="129"/>
      <c r="G4" s="98"/>
      <c r="H4" s="98"/>
      <c r="I4" s="99"/>
      <c r="J4" s="98"/>
      <c r="K4" s="100">
        <v>8.5999999999999993E-2</v>
      </c>
      <c r="M4" s="1"/>
    </row>
    <row r="5" spans="1:15" s="3" customFormat="1" ht="15" customHeight="1" x14ac:dyDescent="0.25">
      <c r="A5" s="96">
        <v>3</v>
      </c>
      <c r="B5" s="97" t="str">
        <f>Serviços!D15</f>
        <v>Instalação Telhado e Reparo Alvenaria</v>
      </c>
      <c r="C5" s="99"/>
      <c r="D5" s="98"/>
      <c r="E5" s="98"/>
      <c r="F5" s="98"/>
      <c r="G5" s="129"/>
      <c r="H5" s="129"/>
      <c r="I5" s="129"/>
      <c r="J5" s="129"/>
      <c r="K5" s="95">
        <v>0.83899999999999997</v>
      </c>
      <c r="M5" s="1"/>
    </row>
    <row r="6" spans="1:15" s="3" customFormat="1" x14ac:dyDescent="0.25">
      <c r="A6" s="96">
        <v>4</v>
      </c>
      <c r="B6" s="97" t="str">
        <f>Serviços!D22</f>
        <v>Instalações Elétricas</v>
      </c>
      <c r="C6" s="99"/>
      <c r="D6" s="129"/>
      <c r="E6" s="129"/>
      <c r="F6" s="129"/>
      <c r="G6" s="99"/>
      <c r="H6" s="99"/>
      <c r="I6" s="99"/>
      <c r="J6" s="98"/>
      <c r="K6" s="95">
        <v>4.9000000000000002E-2</v>
      </c>
      <c r="M6" s="1"/>
    </row>
    <row r="7" spans="1:15" x14ac:dyDescent="0.25">
      <c r="A7" s="77"/>
      <c r="B7" s="78"/>
      <c r="C7" s="79"/>
      <c r="D7" s="80"/>
      <c r="E7" s="80"/>
      <c r="F7" s="80"/>
      <c r="G7" s="80"/>
      <c r="H7" s="80"/>
      <c r="I7" s="81"/>
      <c r="J7" s="81"/>
      <c r="K7" s="82"/>
    </row>
    <row r="8" spans="1:15" x14ac:dyDescent="0.25">
      <c r="A8" s="7"/>
      <c r="B8" s="8"/>
      <c r="C8" s="6"/>
      <c r="D8" s="4"/>
      <c r="E8" s="4"/>
      <c r="F8" s="4"/>
      <c r="G8" s="4"/>
      <c r="H8" s="4"/>
      <c r="I8" s="5"/>
      <c r="J8" s="5"/>
      <c r="K8" s="24"/>
    </row>
    <row r="9" spans="1:15" x14ac:dyDescent="0.25">
      <c r="A9" s="121" t="s">
        <v>5</v>
      </c>
      <c r="B9" s="121"/>
      <c r="C9" s="120">
        <v>16.100000000000001</v>
      </c>
      <c r="D9" s="120"/>
      <c r="E9" s="120"/>
      <c r="F9" s="120"/>
      <c r="G9" s="120">
        <v>83.9</v>
      </c>
      <c r="H9" s="120"/>
      <c r="I9" s="120"/>
      <c r="J9" s="120"/>
      <c r="K9" s="122">
        <f>SUM(K3:K6)</f>
        <v>1</v>
      </c>
      <c r="L9" s="10"/>
      <c r="M9" s="10">
        <f>C9+G9</f>
        <v>100</v>
      </c>
      <c r="O9" s="12"/>
    </row>
    <row r="10" spans="1:15" ht="15" customHeight="1" x14ac:dyDescent="0.25">
      <c r="A10" s="121" t="s">
        <v>67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3"/>
      <c r="M10" s="10">
        <f t="shared" ref="M10:M11" si="0">C10+G10</f>
        <v>0</v>
      </c>
      <c r="O10" s="11"/>
    </row>
    <row r="11" spans="1:15" ht="15" customHeight="1" x14ac:dyDescent="0.25">
      <c r="A11" s="121" t="s">
        <v>11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4"/>
      <c r="M11" s="10">
        <f t="shared" si="0"/>
        <v>0</v>
      </c>
      <c r="O11" s="11"/>
    </row>
    <row r="17" spans="13:14" x14ac:dyDescent="0.25">
      <c r="M17" s="118"/>
      <c r="N17" s="119"/>
    </row>
  </sheetData>
  <mergeCells count="16">
    <mergeCell ref="M17:N17"/>
    <mergeCell ref="C1:J1"/>
    <mergeCell ref="A9:B9"/>
    <mergeCell ref="K9:K11"/>
    <mergeCell ref="A1:A2"/>
    <mergeCell ref="B1:B2"/>
    <mergeCell ref="C2:F2"/>
    <mergeCell ref="A10:J10"/>
    <mergeCell ref="A11:J11"/>
    <mergeCell ref="G2:J2"/>
    <mergeCell ref="C9:F9"/>
    <mergeCell ref="G9:J9"/>
    <mergeCell ref="C3:E3"/>
    <mergeCell ref="G5:J5"/>
    <mergeCell ref="C4:F4"/>
    <mergeCell ref="D6:F6"/>
  </mergeCells>
  <printOptions horizontalCentered="1"/>
  <pageMargins left="0.19685039370078741" right="0.19685039370078741" top="1.3779527559055118" bottom="0.98425196850393704" header="0.39370078740157483" footer="0.19685039370078741"/>
  <pageSetup paperSize="9" scale="93" fitToHeight="0" orientation="landscape" r:id="rId1"/>
  <headerFooter scaleWithDoc="0">
    <oddHeader>&amp;L&amp;G&amp;C&amp;"Ecofont Vera Sans,Regular"&amp;14
PESM - São Sebastião
Reforma, Troca de Telhado e Instalações Elétricas
&amp;A&amp;R&amp;"Ecofont Vera Sans,Regular"&amp;8
Planilha de Orçamento
Boletim CPOS 168 - Set 2016</oddHeader>
    <oddFooter>&amp;L&amp;"Ecofont Vera Sans,Regular"&amp;8&amp;G&amp;F&amp;C&amp;"Ecofont Vera Sans,Regular"&amp;8Rua do Horto, 931 - Horto Florestal - 02377-000 São Paulo, SP
(11) 2997-5000 - www.fflorestal.sp.gov.br
Página &amp;P de &amp;N&amp;R&amp;12Folha:____________
Proc.: _______/____
Rubrica: __________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showGridLines="0" view="pageBreakPreview" zoomScale="85" zoomScaleNormal="100" zoomScaleSheetLayoutView="85" zoomScalePageLayoutView="70" workbookViewId="0">
      <selection activeCell="D3" sqref="D3"/>
    </sheetView>
  </sheetViews>
  <sheetFormatPr defaultRowHeight="15" x14ac:dyDescent="0.25"/>
  <cols>
    <col min="1" max="1" width="3.140625" style="1" customWidth="1"/>
    <col min="2" max="2" width="8.7109375" style="1" customWidth="1"/>
    <col min="3" max="3" width="12.7109375" style="1" customWidth="1"/>
    <col min="4" max="4" width="79.42578125" style="1" customWidth="1"/>
    <col min="5" max="5" width="12.7109375" style="2" customWidth="1"/>
    <col min="6" max="6" width="12.140625" style="11" customWidth="1"/>
    <col min="7" max="9" width="12.7109375" style="10" customWidth="1"/>
    <col min="10" max="10" width="15.28515625" style="10" customWidth="1"/>
    <col min="11" max="16384" width="9.140625" style="1"/>
  </cols>
  <sheetData>
    <row r="1" spans="1:10" ht="30" x14ac:dyDescent="0.25">
      <c r="A1" s="101"/>
      <c r="B1" s="102" t="s">
        <v>0</v>
      </c>
      <c r="C1" s="102" t="s">
        <v>1</v>
      </c>
      <c r="D1" s="90" t="s">
        <v>2</v>
      </c>
      <c r="E1" s="91" t="s">
        <v>33</v>
      </c>
      <c r="F1" s="103" t="s">
        <v>34</v>
      </c>
      <c r="G1" s="91" t="s">
        <v>3</v>
      </c>
      <c r="H1" s="91" t="s">
        <v>4</v>
      </c>
      <c r="I1" s="91" t="s">
        <v>12</v>
      </c>
      <c r="J1" s="91" t="s">
        <v>5</v>
      </c>
    </row>
    <row r="2" spans="1:10" s="13" customFormat="1" x14ac:dyDescent="0.25">
      <c r="A2" s="71"/>
      <c r="B2" s="104">
        <v>1</v>
      </c>
      <c r="C2" s="105"/>
      <c r="D2" s="105" t="s">
        <v>22</v>
      </c>
      <c r="E2" s="106"/>
      <c r="F2" s="107"/>
      <c r="G2" s="108"/>
      <c r="H2" s="108"/>
      <c r="I2" s="108"/>
      <c r="J2" s="108"/>
    </row>
    <row r="3" spans="1:10" s="13" customFormat="1" x14ac:dyDescent="0.25">
      <c r="A3" s="71"/>
      <c r="B3" s="109" t="s">
        <v>6</v>
      </c>
      <c r="C3" s="73"/>
      <c r="D3" s="74"/>
      <c r="E3" s="110"/>
      <c r="F3" s="111">
        <v>4</v>
      </c>
      <c r="G3" s="76"/>
      <c r="H3" s="76"/>
      <c r="I3" s="76"/>
      <c r="J3" s="111">
        <f t="shared" ref="J3:J4" si="0">I3*F3</f>
        <v>0</v>
      </c>
    </row>
    <row r="4" spans="1:10" s="13" customFormat="1" x14ac:dyDescent="0.25">
      <c r="A4" s="71"/>
      <c r="B4" s="109" t="s">
        <v>7</v>
      </c>
      <c r="C4" s="73"/>
      <c r="D4" s="74"/>
      <c r="E4" s="110"/>
      <c r="F4" s="111"/>
      <c r="G4" s="76"/>
      <c r="H4" s="76"/>
      <c r="I4" s="76"/>
      <c r="J4" s="111">
        <f t="shared" si="0"/>
        <v>0</v>
      </c>
    </row>
    <row r="5" spans="1:10" s="13" customFormat="1" ht="30" x14ac:dyDescent="0.25">
      <c r="A5" s="71"/>
      <c r="B5" s="109" t="s">
        <v>8</v>
      </c>
      <c r="C5" s="73" t="s">
        <v>24</v>
      </c>
      <c r="D5" s="74" t="s">
        <v>25</v>
      </c>
      <c r="E5" s="72" t="s">
        <v>23</v>
      </c>
      <c r="F5" s="111">
        <v>2</v>
      </c>
      <c r="G5" s="76"/>
      <c r="H5" s="76"/>
      <c r="I5" s="76"/>
      <c r="J5" s="111"/>
    </row>
    <row r="6" spans="1:10" s="13" customFormat="1" x14ac:dyDescent="0.25">
      <c r="A6" s="71"/>
      <c r="B6" s="109"/>
      <c r="C6" s="112"/>
      <c r="D6" s="113"/>
      <c r="E6" s="114"/>
      <c r="F6" s="115"/>
      <c r="G6" s="116"/>
      <c r="H6" s="116"/>
      <c r="I6" s="116"/>
      <c r="J6" s="117">
        <f>SUM(J3:J5)</f>
        <v>0</v>
      </c>
    </row>
    <row r="7" spans="1:10" s="13" customFormat="1" x14ac:dyDescent="0.25">
      <c r="B7" s="83"/>
      <c r="C7" s="84"/>
      <c r="D7" s="85"/>
      <c r="E7" s="86"/>
      <c r="F7" s="87"/>
      <c r="G7" s="88"/>
      <c r="H7" s="88"/>
      <c r="I7" s="88"/>
      <c r="J7" s="89"/>
    </row>
    <row r="8" spans="1:10" s="13" customFormat="1" x14ac:dyDescent="0.25">
      <c r="B8" s="58">
        <v>2</v>
      </c>
      <c r="C8" s="59"/>
      <c r="D8" s="60" t="s">
        <v>37</v>
      </c>
      <c r="E8" s="61"/>
      <c r="F8" s="62"/>
      <c r="G8" s="62"/>
      <c r="H8" s="62"/>
      <c r="I8" s="62"/>
      <c r="J8" s="63"/>
    </row>
    <row r="9" spans="1:10" s="13" customFormat="1" x14ac:dyDescent="0.25">
      <c r="A9" s="71"/>
      <c r="B9" s="72" t="s">
        <v>9</v>
      </c>
      <c r="C9" s="73">
        <v>16.100000000000001</v>
      </c>
      <c r="D9" s="74" t="s">
        <v>36</v>
      </c>
      <c r="E9" s="72" t="s">
        <v>19</v>
      </c>
      <c r="F9" s="75">
        <v>360</v>
      </c>
      <c r="G9" s="76"/>
      <c r="H9" s="76"/>
      <c r="I9" s="76"/>
      <c r="J9" s="75">
        <f>I9*F9</f>
        <v>0</v>
      </c>
    </row>
    <row r="10" spans="1:10" s="13" customFormat="1" x14ac:dyDescent="0.25">
      <c r="A10" s="130" t="s">
        <v>10</v>
      </c>
      <c r="B10" s="130"/>
      <c r="C10" s="130"/>
      <c r="D10" s="130"/>
      <c r="E10" s="130"/>
      <c r="F10" s="130"/>
      <c r="G10" s="130"/>
      <c r="H10" s="130"/>
      <c r="I10" s="130"/>
      <c r="J10" s="130"/>
    </row>
    <row r="11" spans="1:10" s="13" customFormat="1" x14ac:dyDescent="0.25">
      <c r="A11" s="130" t="s">
        <v>16</v>
      </c>
      <c r="B11" s="130"/>
      <c r="C11" s="130"/>
      <c r="D11" s="130"/>
      <c r="E11" s="130"/>
      <c r="F11" s="130"/>
      <c r="G11" s="130"/>
      <c r="H11" s="130"/>
      <c r="I11" s="130"/>
      <c r="J11" s="130"/>
    </row>
    <row r="12" spans="1:10" s="13" customFormat="1" x14ac:dyDescent="0.25">
      <c r="B12" s="64" t="s">
        <v>17</v>
      </c>
      <c r="C12" s="65" t="s">
        <v>38</v>
      </c>
      <c r="D12" s="66" t="s">
        <v>39</v>
      </c>
      <c r="E12" s="67" t="s">
        <v>18</v>
      </c>
      <c r="F12" s="68">
        <v>35</v>
      </c>
      <c r="G12" s="69"/>
      <c r="H12" s="69"/>
      <c r="I12" s="69"/>
      <c r="J12" s="70">
        <f>I12*F12</f>
        <v>0</v>
      </c>
    </row>
    <row r="13" spans="1:10" s="13" customFormat="1" x14ac:dyDescent="0.25">
      <c r="B13" s="23"/>
      <c r="C13" s="25"/>
      <c r="D13" s="28" t="s">
        <v>20</v>
      </c>
      <c r="E13" s="29"/>
      <c r="F13" s="52"/>
      <c r="G13" s="30"/>
      <c r="H13" s="30"/>
      <c r="I13" s="31"/>
      <c r="J13" s="41">
        <f>SUM(J9:J12)</f>
        <v>0</v>
      </c>
    </row>
    <row r="14" spans="1:10" s="13" customFormat="1" x14ac:dyDescent="0.25">
      <c r="B14" s="15"/>
      <c r="C14" s="22"/>
      <c r="D14" s="16"/>
      <c r="E14" s="17"/>
      <c r="F14" s="53"/>
      <c r="G14" s="42"/>
      <c r="H14" s="42"/>
      <c r="I14" s="42"/>
      <c r="J14" s="43"/>
    </row>
    <row r="15" spans="1:10" s="13" customFormat="1" x14ac:dyDescent="0.25">
      <c r="B15" s="18">
        <v>3</v>
      </c>
      <c r="C15" s="19"/>
      <c r="D15" s="20" t="s">
        <v>53</v>
      </c>
      <c r="E15" s="21"/>
      <c r="F15" s="39"/>
      <c r="G15" s="39"/>
      <c r="H15" s="39"/>
      <c r="I15" s="39"/>
      <c r="J15" s="40"/>
    </row>
    <row r="16" spans="1:10" s="13" customFormat="1" ht="30" x14ac:dyDescent="0.25">
      <c r="B16" s="14" t="s">
        <v>26</v>
      </c>
      <c r="C16" s="48" t="s">
        <v>40</v>
      </c>
      <c r="D16" s="49" t="s">
        <v>42</v>
      </c>
      <c r="E16" s="50" t="s">
        <v>19</v>
      </c>
      <c r="F16" s="54">
        <v>360</v>
      </c>
      <c r="G16" s="51"/>
      <c r="H16" s="51"/>
      <c r="I16" s="51"/>
      <c r="J16" s="44">
        <f t="shared" ref="J16:J19" si="1">I16*F16</f>
        <v>0</v>
      </c>
    </row>
    <row r="17" spans="2:10" s="13" customFormat="1" ht="30" x14ac:dyDescent="0.25">
      <c r="B17" s="14" t="s">
        <v>27</v>
      </c>
      <c r="C17" s="48" t="s">
        <v>41</v>
      </c>
      <c r="D17" s="49" t="s">
        <v>43</v>
      </c>
      <c r="E17" s="50" t="s">
        <v>35</v>
      </c>
      <c r="F17" s="54">
        <v>35</v>
      </c>
      <c r="G17" s="51"/>
      <c r="H17" s="51"/>
      <c r="I17" s="51"/>
      <c r="J17" s="44">
        <f t="shared" si="1"/>
        <v>0</v>
      </c>
    </row>
    <row r="18" spans="2:10" s="13" customFormat="1" x14ac:dyDescent="0.25">
      <c r="B18" s="14" t="s">
        <v>28</v>
      </c>
      <c r="C18" s="48" t="s">
        <v>63</v>
      </c>
      <c r="D18" s="49" t="s">
        <v>64</v>
      </c>
      <c r="E18" s="50" t="s">
        <v>19</v>
      </c>
      <c r="F18" s="56">
        <v>2</v>
      </c>
      <c r="G18" s="51"/>
      <c r="H18" s="51"/>
      <c r="I18" s="51"/>
      <c r="J18" s="44">
        <f t="shared" si="1"/>
        <v>0</v>
      </c>
    </row>
    <row r="19" spans="2:10" s="13" customFormat="1" x14ac:dyDescent="0.25">
      <c r="B19" s="14" t="s">
        <v>29</v>
      </c>
      <c r="C19" s="48" t="s">
        <v>65</v>
      </c>
      <c r="D19" s="49" t="s">
        <v>66</v>
      </c>
      <c r="E19" s="50" t="s">
        <v>19</v>
      </c>
      <c r="F19" s="57">
        <v>2</v>
      </c>
      <c r="G19" s="51"/>
      <c r="H19" s="51"/>
      <c r="I19" s="51"/>
      <c r="J19" s="44">
        <f t="shared" si="1"/>
        <v>0</v>
      </c>
    </row>
    <row r="20" spans="2:10" s="13" customFormat="1" x14ac:dyDescent="0.25">
      <c r="B20" s="23"/>
      <c r="C20" s="25"/>
      <c r="D20" s="28"/>
      <c r="E20" s="29"/>
      <c r="F20" s="52"/>
      <c r="G20" s="30"/>
      <c r="H20" s="30"/>
      <c r="I20" s="31"/>
      <c r="J20" s="41">
        <f>SUM(J16:J19)</f>
        <v>0</v>
      </c>
    </row>
    <row r="21" spans="2:10" s="13" customFormat="1" x14ac:dyDescent="0.25">
      <c r="B21" s="15"/>
      <c r="C21" s="22"/>
      <c r="D21" s="16"/>
      <c r="E21" s="17"/>
      <c r="F21" s="53"/>
      <c r="G21" s="42"/>
      <c r="H21" s="42"/>
      <c r="I21" s="42"/>
      <c r="J21" s="43"/>
    </row>
    <row r="22" spans="2:10" s="13" customFormat="1" x14ac:dyDescent="0.25">
      <c r="B22" s="18">
        <v>4</v>
      </c>
      <c r="C22" s="19"/>
      <c r="D22" s="20" t="s">
        <v>44</v>
      </c>
      <c r="E22" s="21"/>
      <c r="F22" s="39"/>
      <c r="G22" s="39"/>
      <c r="H22" s="39"/>
      <c r="I22" s="39"/>
      <c r="J22" s="40"/>
    </row>
    <row r="23" spans="2:10" s="13" customFormat="1" ht="30" x14ac:dyDescent="0.25">
      <c r="B23" s="14" t="s">
        <v>30</v>
      </c>
      <c r="C23" s="48" t="s">
        <v>45</v>
      </c>
      <c r="D23" s="49" t="s">
        <v>52</v>
      </c>
      <c r="E23" s="50" t="s">
        <v>18</v>
      </c>
      <c r="F23" s="45">
        <v>36</v>
      </c>
      <c r="G23" s="51"/>
      <c r="H23" s="51"/>
      <c r="I23" s="51"/>
      <c r="J23" s="44">
        <f>I23*F23</f>
        <v>0</v>
      </c>
    </row>
    <row r="24" spans="2:10" s="13" customFormat="1" ht="30" x14ac:dyDescent="0.25">
      <c r="B24" s="14" t="s">
        <v>31</v>
      </c>
      <c r="C24" s="48" t="s">
        <v>46</v>
      </c>
      <c r="D24" s="49" t="s">
        <v>51</v>
      </c>
      <c r="E24" s="50" t="s">
        <v>18</v>
      </c>
      <c r="F24" s="45">
        <v>35</v>
      </c>
      <c r="G24" s="51"/>
      <c r="H24" s="51"/>
      <c r="I24" s="51"/>
      <c r="J24" s="44">
        <f>I24*F24</f>
        <v>0</v>
      </c>
    </row>
    <row r="25" spans="2:10" s="13" customFormat="1" x14ac:dyDescent="0.25">
      <c r="B25" s="14" t="s">
        <v>32</v>
      </c>
      <c r="C25" s="48" t="s">
        <v>49</v>
      </c>
      <c r="D25" s="49" t="s">
        <v>50</v>
      </c>
      <c r="E25" s="50" t="s">
        <v>18</v>
      </c>
      <c r="F25" s="45">
        <v>1</v>
      </c>
      <c r="G25" s="51"/>
      <c r="H25" s="51"/>
      <c r="I25" s="51"/>
      <c r="J25" s="44">
        <f t="shared" ref="J25:J28" si="2">I25*F25</f>
        <v>0</v>
      </c>
    </row>
    <row r="26" spans="2:10" s="13" customFormat="1" x14ac:dyDescent="0.25">
      <c r="B26" s="14" t="s">
        <v>47</v>
      </c>
      <c r="C26" s="48" t="s">
        <v>54</v>
      </c>
      <c r="D26" s="49" t="s">
        <v>68</v>
      </c>
      <c r="E26" s="50" t="s">
        <v>35</v>
      </c>
      <c r="F26" s="45">
        <v>6</v>
      </c>
      <c r="G26" s="51"/>
      <c r="H26" s="51"/>
      <c r="I26" s="51"/>
      <c r="J26" s="44">
        <f t="shared" si="2"/>
        <v>0</v>
      </c>
    </row>
    <row r="27" spans="2:10" s="13" customFormat="1" x14ac:dyDescent="0.25">
      <c r="B27" s="14" t="s">
        <v>48</v>
      </c>
      <c r="C27" s="48" t="s">
        <v>55</v>
      </c>
      <c r="D27" s="49" t="s">
        <v>69</v>
      </c>
      <c r="E27" s="50" t="s">
        <v>56</v>
      </c>
      <c r="F27" s="45">
        <v>3</v>
      </c>
      <c r="G27" s="51"/>
      <c r="H27" s="51"/>
      <c r="I27" s="51"/>
      <c r="J27" s="44">
        <f t="shared" si="2"/>
        <v>0</v>
      </c>
    </row>
    <row r="28" spans="2:10" s="13" customFormat="1" x14ac:dyDescent="0.25">
      <c r="B28" s="14" t="s">
        <v>61</v>
      </c>
      <c r="C28" s="48" t="s">
        <v>57</v>
      </c>
      <c r="D28" s="49" t="s">
        <v>58</v>
      </c>
      <c r="E28" s="50" t="s">
        <v>56</v>
      </c>
      <c r="F28" s="45">
        <v>3</v>
      </c>
      <c r="G28" s="51"/>
      <c r="H28" s="51"/>
      <c r="I28" s="51"/>
      <c r="J28" s="44">
        <f t="shared" si="2"/>
        <v>0</v>
      </c>
    </row>
    <row r="29" spans="2:10" s="13" customFormat="1" x14ac:dyDescent="0.25">
      <c r="B29" s="14" t="s">
        <v>62</v>
      </c>
      <c r="C29" s="48" t="s">
        <v>59</v>
      </c>
      <c r="D29" s="49" t="s">
        <v>60</v>
      </c>
      <c r="E29" s="50" t="s">
        <v>35</v>
      </c>
      <c r="F29" s="45">
        <v>50</v>
      </c>
      <c r="G29" s="51"/>
      <c r="H29" s="51"/>
      <c r="I29" s="51"/>
      <c r="J29" s="44">
        <f>I29*F29</f>
        <v>0</v>
      </c>
    </row>
    <row r="30" spans="2:10" s="13" customFormat="1" x14ac:dyDescent="0.25">
      <c r="B30" s="32"/>
      <c r="C30" s="33"/>
      <c r="D30" s="34" t="s">
        <v>20</v>
      </c>
      <c r="E30" s="36"/>
      <c r="F30" s="55"/>
      <c r="G30" s="37"/>
      <c r="H30" s="37"/>
      <c r="I30" s="35"/>
      <c r="J30" s="46">
        <f>SUM(J23:J29)</f>
        <v>0</v>
      </c>
    </row>
    <row r="31" spans="2:10" s="13" customFormat="1" x14ac:dyDescent="0.25">
      <c r="B31" s="26"/>
      <c r="C31" s="27"/>
      <c r="D31" s="27"/>
      <c r="E31" s="26"/>
      <c r="F31" s="38"/>
      <c r="G31" s="47"/>
      <c r="H31" s="47"/>
      <c r="I31" s="47"/>
      <c r="J31" s="47"/>
    </row>
    <row r="32" spans="2:10" s="13" customFormat="1" x14ac:dyDescent="0.25">
      <c r="B32" s="136" t="s">
        <v>5</v>
      </c>
      <c r="C32" s="137"/>
      <c r="D32" s="137"/>
      <c r="E32" s="137"/>
      <c r="F32" s="137"/>
      <c r="G32" s="137"/>
      <c r="H32" s="138"/>
      <c r="I32" s="139">
        <f>J6+J13+J20+J30</f>
        <v>0</v>
      </c>
      <c r="J32" s="140"/>
    </row>
    <row r="33" spans="2:10" s="13" customFormat="1" x14ac:dyDescent="0.25">
      <c r="B33" s="141" t="s">
        <v>67</v>
      </c>
      <c r="C33" s="142"/>
      <c r="D33" s="142"/>
      <c r="E33" s="142"/>
      <c r="F33" s="142"/>
      <c r="G33" s="142"/>
      <c r="H33" s="143"/>
      <c r="I33" s="144">
        <f>I32*0.259</f>
        <v>0</v>
      </c>
      <c r="J33" s="145"/>
    </row>
    <row r="34" spans="2:10" s="13" customFormat="1" x14ac:dyDescent="0.25">
      <c r="B34" s="131" t="s">
        <v>11</v>
      </c>
      <c r="C34" s="132"/>
      <c r="D34" s="132"/>
      <c r="E34" s="132"/>
      <c r="F34" s="132"/>
      <c r="G34" s="132"/>
      <c r="H34" s="133"/>
      <c r="I34" s="134">
        <f>I32+I33</f>
        <v>0</v>
      </c>
      <c r="J34" s="135"/>
    </row>
  </sheetData>
  <mergeCells count="8">
    <mergeCell ref="A10:J10"/>
    <mergeCell ref="A11:J11"/>
    <mergeCell ref="B34:H34"/>
    <mergeCell ref="I34:J34"/>
    <mergeCell ref="B32:H32"/>
    <mergeCell ref="I32:J32"/>
    <mergeCell ref="B33:H33"/>
    <mergeCell ref="I33:J33"/>
  </mergeCells>
  <printOptions horizontalCentered="1"/>
  <pageMargins left="0.19685039370078741" right="0.19685039370078741" top="1.3779527559055118" bottom="1.0629921259842521" header="0.39370078740157483" footer="0.19685039370078741"/>
  <pageSetup paperSize="9" scale="79" fitToHeight="0" orientation="landscape" r:id="rId1"/>
  <headerFooter scaleWithDoc="0">
    <oddHeader>&amp;L&amp;G&amp;C&amp;"Ecofont Vera Sans,Regular"&amp;14
PESM - São Sebastião
Reforma de telhado e Inst. Elétricas 
&amp;A&amp;R&amp;"Ecofont Vera Sans,Regular"&amp;8
Planilha de Orçamento
Boletim CPOS 168 - Out/2016</oddHeader>
    <oddFooter>&amp;L&amp;"Ecofont Vera Sans,Regular"&amp;8&amp;G&amp;F&amp;C&amp;"Ecofont Vera Sans,Regular"&amp;8Av. Prof. Frederico Herman Júnior, 345 – Prédio 12, 1°andar
(11) 2997-5000 – www.fflorestal.sp.gov.br&amp;R&amp;12Folha:____________
Proc.: _______/____
Rubrica: __________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Cronograma</vt:lpstr>
      <vt:lpstr>Serviços</vt:lpstr>
      <vt:lpstr>Cronograma!Area_de_impressao</vt:lpstr>
      <vt:lpstr>Serviços!Area_de_impressao</vt:lpstr>
      <vt:lpstr>Cronograma!Titulos_de_impressao</vt:lpstr>
      <vt:lpstr>Serviços!Titulos_de_impressao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Raimundo Ferreira</dc:creator>
  <cp:lastModifiedBy>Markus Vinicius Trevisan</cp:lastModifiedBy>
  <cp:lastPrinted>2017-05-29T13:16:57Z</cp:lastPrinted>
  <dcterms:created xsi:type="dcterms:W3CDTF">2016-03-18T20:42:35Z</dcterms:created>
  <dcterms:modified xsi:type="dcterms:W3CDTF">2017-07-17T13:59:48Z</dcterms:modified>
</cp:coreProperties>
</file>